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Order guide" sheetId="1" r:id="rId1"/>
    <sheet name="Example" sheetId="2" r:id="rId2"/>
  </sheets>
  <definedNames>
    <definedName name="_xlnm.Print_Area" localSheetId="0">'Order guide'!$A$1:$I$40</definedName>
    <definedName name="_xlnm.Print_Titles" localSheetId="0">'Order guide'!$10:$10</definedName>
    <definedName name="_xlnm.Print_Area" localSheetId="1">'Example'!$A$1:$I$16</definedName>
    <definedName name="_xlnm.Print_Titles" localSheetId="1">'Example'!$10:$10</definedName>
  </definedNames>
  <calcPr calcId="191029" fullCalcOnLoad="1"/>
</workbook>
</file>

<file path=xl/sharedStrings.xml><?xml version="1.0" encoding="utf-8"?>
<sst xmlns="http://schemas.openxmlformats.org/spreadsheetml/2006/main" count="36" uniqueCount="36">
  <si>
    <t xml:space="preserve">Restaurant Order Guide</t>
  </si>
  <si>
    <t xml:space="preserve">Vendor</t>
  </si>
  <si>
    <t xml:space="preserve">Order total</t>
  </si>
  <si>
    <t xml:space="preserve">Cutoff</t>
  </si>
  <si>
    <t xml:space="preserve">Meets minimum</t>
  </si>
  <si>
    <t xml:space="preserve">Delivers</t>
  </si>
  <si>
    <t xml:space="preserve">Minimum ($)</t>
  </si>
  <si>
    <t xml:space="preserve">Order via</t>
  </si>
  <si>
    <t xml:space="preserve">Use par</t>
  </si>
  <si>
    <t xml:space="preserve">Early week</t>
  </si>
  <si>
    <t xml:space="preserve">Item</t>
  </si>
  <si>
    <t xml:space="preserve">Vendor SKU</t>
  </si>
  <si>
    <t xml:space="preserve">Pack size</t>
  </si>
  <si>
    <t xml:space="preserve">$ / Pack</t>
  </si>
  <si>
    <t xml:space="preserve">Par (early week)</t>
  </si>
  <si>
    <t xml:space="preserve">Par (weekend)</t>
  </si>
  <si>
    <t xml:space="preserve">On hand</t>
  </si>
  <si>
    <t xml:space="preserve">Order (Par - On Hand)</t>
  </si>
  <si>
    <t xml:space="preserve">Order $</t>
  </si>
  <si>
    <t xml:space="preserve">Valley Fresh Produce</t>
  </si>
  <si>
    <t xml:space="preserve">2 pm the day before</t>
  </si>
  <si>
    <t xml:space="preserve">Mon, Wed, Fri</t>
  </si>
  <si>
    <t xml:space="preserve">Email</t>
  </si>
  <si>
    <t xml:space="preserve">Romaine 24ct</t>
  </si>
  <si>
    <t xml:space="preserve">1042</t>
  </si>
  <si>
    <t xml:space="preserve">case</t>
  </si>
  <si>
    <t xml:space="preserve">Roma tomatoes</t>
  </si>
  <si>
    <t xml:space="preserve">2210</t>
  </si>
  <si>
    <t xml:space="preserve">25 lb</t>
  </si>
  <si>
    <t xml:space="preserve">Yellow onion</t>
  </si>
  <si>
    <t xml:space="preserve">2004</t>
  </si>
  <si>
    <t xml:space="preserve">50 lb</t>
  </si>
  <si>
    <t xml:space="preserve">Basil</t>
  </si>
  <si>
    <t xml:space="preserve">3300</t>
  </si>
  <si>
    <t xml:space="preserve">1 lb</t>
  </si>
  <si>
    <t xml:space="preserve">Fictional example. Prices and counts are illustrative.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</si>
</sst>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rgb="FF1F2A2E"/>
      <name val="Calibri"/>
      <family val="2"/>
    </font>
    <font>
      <b/>
      <sz val="11"/>
      <color rgb="FF1F2A2E"/>
      <name val="Calibri"/>
      <family val="2"/>
    </font>
    <font>
      <b/>
      <sz val="20"/>
      <color rgb="FF1F2A2E"/>
      <name val="Calibri"/>
      <family val="2"/>
    </font>
    <font>
      <sz val="10"/>
      <color rgb="FF5F6B70"/>
      <name val="Calibri"/>
      <family val="2"/>
    </font>
    <font>
      <b/>
      <sz val="14"/>
      <color rgb="FF1F2A2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4"/>
        <bgColor indexed="64"/>
      </patternFill>
    </fill>
  </fills>
  <borders count="3">
    <border>
      <left/>
      <right/>
      <top/>
      <bottom/>
      <diagonal/>
    </border>
    <border>
      <left style="thin">
        <color rgb="FFC9D1D5"/>
      </left>
      <right style="thin">
        <color rgb="FFC9D1D5"/>
      </right>
      <top style="thin">
        <color rgb="FFC9D1D5"/>
      </top>
      <bottom style="thin">
        <color rgb="FFC9D1D5"/>
      </bottom>
      <diagonal/>
    </border>
    <border>
      <left/>
      <right/>
      <top/>
      <bottom style="thin">
        <color rgb="FF8A969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top" wrapText="1"/>
    </xf>
    <xf numFmtId="164" fontId="0" fillId="0" borderId="2" xfId="0" applyNumberFormat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0"/>
  <sheetViews>
    <sheetView showGridLines="0" workbookViewId="0">
      <pane ySplit="10" topLeftCell="A11" activePane="bottomLeft" state="frozen"/>
    </sheetView>
  </sheetViews>
  <sheetFormatPr defaultRowHeight="18" customHeight="1"/>
  <cols>
    <col min="1" max="1" width="24" customWidth="1"/>
    <col min="2" max="2" width="12" customWidth="1"/>
    <col min="3" max="3" width="12" customWidth="1"/>
    <col min="4" max="4" width="11" customWidth="1"/>
    <col min="5" max="5" width="12" customWidth="1"/>
    <col min="6" max="6" width="12" customWidth="1"/>
    <col min="7" max="7" width="10" customWidth="1"/>
    <col min="8" max="8" width="14" customWidth="1"/>
    <col min="9" max="9" width="12" customWidth="1"/>
  </cols>
  <sheetData>
    <row r="1" ht="30" customHeight="1">
      <c r="A1" s="1" t="s">
        <v>0</v>
      </c>
      <c r="B1" s="1"/>
      <c r="C1" s="1"/>
      <c r="D1" s="1"/>
    </row>
    <row r="3">
      <c r="A3" s="5" t="s">
        <v>1</v>
      </c>
      <c r="B3" s="7"/>
      <c r="C3" s="7"/>
      <c r="E3" s="6" t="s">
        <v>2</v>
      </c>
      <c r="F3" s="6"/>
      <c r="G3" s="12">
        <f>SUM(I11:I40)</f>
      </c>
    </row>
    <row r="4">
      <c r="A4" s="5" t="s">
        <v>3</v>
      </c>
      <c r="B4" s="7"/>
      <c r="C4" s="7"/>
      <c r="E4" s="6" t="s">
        <v>4</v>
      </c>
      <c r="F4" s="6"/>
      <c r="G4" s="7">
        <f>IF(OR(B6="",G3=0),"",IFERROR(IF(G3&gt;=VALUE(B6),"Yes","Below minimum"),""))</f>
      </c>
    </row>
    <row r="5">
      <c r="A5" s="5" t="s">
        <v>5</v>
      </c>
      <c r="B5" s="7"/>
      <c r="C5" s="7"/>
    </row>
    <row r="6">
      <c r="A6" s="5" t="s">
        <v>6</v>
      </c>
      <c r="B6" s="7"/>
      <c r="C6" s="7"/>
    </row>
    <row r="7">
      <c r="A7" s="5" t="s">
        <v>7</v>
      </c>
      <c r="B7" s="7"/>
      <c r="C7" s="7"/>
    </row>
    <row r="8">
      <c r="A8" s="5" t="s">
        <v>8</v>
      </c>
      <c r="B8" s="7" t="s">
        <v>9</v>
      </c>
      <c r="C8" s="7"/>
    </row>
    <row r="10" ht="32" customHeight="1">
      <c r="A10" s="9" t="s">
        <v>10</v>
      </c>
      <c r="B10" s="9" t="s">
        <v>11</v>
      </c>
      <c r="C10" s="9" t="s">
        <v>12</v>
      </c>
      <c r="D10" s="9" t="s">
        <v>13</v>
      </c>
      <c r="E10" s="9" t="s">
        <v>14</v>
      </c>
      <c r="F10" s="9" t="s">
        <v>15</v>
      </c>
      <c r="G10" s="9" t="s">
        <v>16</v>
      </c>
      <c r="H10" s="9" t="s">
        <v>17</v>
      </c>
      <c r="I10" s="9" t="s">
        <v>18</v>
      </c>
    </row>
    <row r="11">
      <c r="A11" s="10"/>
      <c r="B11" s="10"/>
      <c r="C11" s="10"/>
      <c r="D11" s="11"/>
      <c r="E11" s="10"/>
      <c r="F11" s="10"/>
      <c r="G11" s="10"/>
      <c r="H11" s="10">
        <f>IF(OR(A11="",G11=""),"",MAX(0,ROUNDUP(IF($B$8="Weekend",F11,E11)-G11,0)))</f>
      </c>
      <c r="I11" s="11">
        <f>IF(OR(H11="",D11=""),"",H11*D11)</f>
      </c>
    </row>
    <row r="12">
      <c r="A12" s="10"/>
      <c r="B12" s="10"/>
      <c r="C12" s="10"/>
      <c r="D12" s="11"/>
      <c r="E12" s="10"/>
      <c r="F12" s="10"/>
      <c r="G12" s="10"/>
      <c r="H12" s="10">
        <f>IF(OR(A12="",G12=""),"",MAX(0,ROUNDUP(IF($B$8="Weekend",F12,E12)-G12,0)))</f>
      </c>
      <c r="I12" s="11">
        <f>IF(OR(H12="",D12=""),"",H12*D12)</f>
      </c>
    </row>
    <row r="13">
      <c r="A13" s="10"/>
      <c r="B13" s="10"/>
      <c r="C13" s="10"/>
      <c r="D13" s="11"/>
      <c r="E13" s="10"/>
      <c r="F13" s="10"/>
      <c r="G13" s="10"/>
      <c r="H13" s="10">
        <f>IF(OR(A13="",G13=""),"",MAX(0,ROUNDUP(IF($B$8="Weekend",F13,E13)-G13,0)))</f>
      </c>
      <c r="I13" s="11">
        <f>IF(OR(H13="",D13=""),"",H13*D13)</f>
      </c>
    </row>
    <row r="14">
      <c r="A14" s="10"/>
      <c r="B14" s="10"/>
      <c r="C14" s="10"/>
      <c r="D14" s="11"/>
      <c r="E14" s="10"/>
      <c r="F14" s="10"/>
      <c r="G14" s="10"/>
      <c r="H14" s="10">
        <f>IF(OR(A14="",G14=""),"",MAX(0,ROUNDUP(IF($B$8="Weekend",F14,E14)-G14,0)))</f>
      </c>
      <c r="I14" s="11">
        <f>IF(OR(H14="",D14=""),"",H14*D14)</f>
      </c>
    </row>
    <row r="15">
      <c r="A15" s="10"/>
      <c r="B15" s="10"/>
      <c r="C15" s="10"/>
      <c r="D15" s="11"/>
      <c r="E15" s="10"/>
      <c r="F15" s="10"/>
      <c r="G15" s="10"/>
      <c r="H15" s="10">
        <f>IF(OR(A15="",G15=""),"",MAX(0,ROUNDUP(IF($B$8="Weekend",F15,E15)-G15,0)))</f>
      </c>
      <c r="I15" s="11">
        <f>IF(OR(H15="",D15=""),"",H15*D15)</f>
      </c>
    </row>
    <row r="16">
      <c r="A16" s="10"/>
      <c r="B16" s="10"/>
      <c r="C16" s="10"/>
      <c r="D16" s="11"/>
      <c r="E16" s="10"/>
      <c r="F16" s="10"/>
      <c r="G16" s="10"/>
      <c r="H16" s="10">
        <f>IF(OR(A16="",G16=""),"",MAX(0,ROUNDUP(IF($B$8="Weekend",F16,E16)-G16,0)))</f>
      </c>
      <c r="I16" s="11">
        <f>IF(OR(H16="",D16=""),"",H16*D16)</f>
      </c>
    </row>
    <row r="17">
      <c r="A17" s="10"/>
      <c r="B17" s="10"/>
      <c r="C17" s="10"/>
      <c r="D17" s="11"/>
      <c r="E17" s="10"/>
      <c r="F17" s="10"/>
      <c r="G17" s="10"/>
      <c r="H17" s="10">
        <f>IF(OR(A17="",G17=""),"",MAX(0,ROUNDUP(IF($B$8="Weekend",F17,E17)-G17,0)))</f>
      </c>
      <c r="I17" s="11">
        <f>IF(OR(H17="",D17=""),"",H17*D17)</f>
      </c>
    </row>
    <row r="18">
      <c r="A18" s="10"/>
      <c r="B18" s="10"/>
      <c r="C18" s="10"/>
      <c r="D18" s="11"/>
      <c r="E18" s="10"/>
      <c r="F18" s="10"/>
      <c r="G18" s="10"/>
      <c r="H18" s="10">
        <f>IF(OR(A18="",G18=""),"",MAX(0,ROUNDUP(IF($B$8="Weekend",F18,E18)-G18,0)))</f>
      </c>
      <c r="I18" s="11">
        <f>IF(OR(H18="",D18=""),"",H18*D18)</f>
      </c>
    </row>
    <row r="19">
      <c r="A19" s="10"/>
      <c r="B19" s="10"/>
      <c r="C19" s="10"/>
      <c r="D19" s="11"/>
      <c r="E19" s="10"/>
      <c r="F19" s="10"/>
      <c r="G19" s="10"/>
      <c r="H19" s="10">
        <f>IF(OR(A19="",G19=""),"",MAX(0,ROUNDUP(IF($B$8="Weekend",F19,E19)-G19,0)))</f>
      </c>
      <c r="I19" s="11">
        <f>IF(OR(H19="",D19=""),"",H19*D19)</f>
      </c>
    </row>
    <row r="20">
      <c r="A20" s="10"/>
      <c r="B20" s="10"/>
      <c r="C20" s="10"/>
      <c r="D20" s="11"/>
      <c r="E20" s="10"/>
      <c r="F20" s="10"/>
      <c r="G20" s="10"/>
      <c r="H20" s="10">
        <f>IF(OR(A20="",G20=""),"",MAX(0,ROUNDUP(IF($B$8="Weekend",F20,E20)-G20,0)))</f>
      </c>
      <c r="I20" s="11">
        <f>IF(OR(H20="",D20=""),"",H20*D20)</f>
      </c>
    </row>
    <row r="21">
      <c r="A21" s="10"/>
      <c r="B21" s="10"/>
      <c r="C21" s="10"/>
      <c r="D21" s="11"/>
      <c r="E21" s="10"/>
      <c r="F21" s="10"/>
      <c r="G21" s="10"/>
      <c r="H21" s="10">
        <f>IF(OR(A21="",G21=""),"",MAX(0,ROUNDUP(IF($B$8="Weekend",F21,E21)-G21,0)))</f>
      </c>
      <c r="I21" s="11">
        <f>IF(OR(H21="",D21=""),"",H21*D21)</f>
      </c>
    </row>
    <row r="22">
      <c r="A22" s="10"/>
      <c r="B22" s="10"/>
      <c r="C22" s="10"/>
      <c r="D22" s="11"/>
      <c r="E22" s="10"/>
      <c r="F22" s="10"/>
      <c r="G22" s="10"/>
      <c r="H22" s="10">
        <f>IF(OR(A22="",G22=""),"",MAX(0,ROUNDUP(IF($B$8="Weekend",F22,E22)-G22,0)))</f>
      </c>
      <c r="I22" s="11">
        <f>IF(OR(H22="",D22=""),"",H22*D22)</f>
      </c>
    </row>
    <row r="23">
      <c r="A23" s="10"/>
      <c r="B23" s="10"/>
      <c r="C23" s="10"/>
      <c r="D23" s="11"/>
      <c r="E23" s="10"/>
      <c r="F23" s="10"/>
      <c r="G23" s="10"/>
      <c r="H23" s="10">
        <f>IF(OR(A23="",G23=""),"",MAX(0,ROUNDUP(IF($B$8="Weekend",F23,E23)-G23,0)))</f>
      </c>
      <c r="I23" s="11">
        <f>IF(OR(H23="",D23=""),"",H23*D23)</f>
      </c>
    </row>
    <row r="24">
      <c r="A24" s="10"/>
      <c r="B24" s="10"/>
      <c r="C24" s="10"/>
      <c r="D24" s="11"/>
      <c r="E24" s="10"/>
      <c r="F24" s="10"/>
      <c r="G24" s="10"/>
      <c r="H24" s="10">
        <f>IF(OR(A24="",G24=""),"",MAX(0,ROUNDUP(IF($B$8="Weekend",F24,E24)-G24,0)))</f>
      </c>
      <c r="I24" s="11">
        <f>IF(OR(H24="",D24=""),"",H24*D24)</f>
      </c>
    </row>
    <row r="25">
      <c r="A25" s="10"/>
      <c r="B25" s="10"/>
      <c r="C25" s="10"/>
      <c r="D25" s="11"/>
      <c r="E25" s="10"/>
      <c r="F25" s="10"/>
      <c r="G25" s="10"/>
      <c r="H25" s="10">
        <f>IF(OR(A25="",G25=""),"",MAX(0,ROUNDUP(IF($B$8="Weekend",F25,E25)-G25,0)))</f>
      </c>
      <c r="I25" s="11">
        <f>IF(OR(H25="",D25=""),"",H25*D25)</f>
      </c>
    </row>
    <row r="26">
      <c r="A26" s="10"/>
      <c r="B26" s="10"/>
      <c r="C26" s="10"/>
      <c r="D26" s="11"/>
      <c r="E26" s="10"/>
      <c r="F26" s="10"/>
      <c r="G26" s="10"/>
      <c r="H26" s="10">
        <f>IF(OR(A26="",G26=""),"",MAX(0,ROUNDUP(IF($B$8="Weekend",F26,E26)-G26,0)))</f>
      </c>
      <c r="I26" s="11">
        <f>IF(OR(H26="",D26=""),"",H26*D26)</f>
      </c>
    </row>
    <row r="27">
      <c r="A27" s="10"/>
      <c r="B27" s="10"/>
      <c r="C27" s="10"/>
      <c r="D27" s="11"/>
      <c r="E27" s="10"/>
      <c r="F27" s="10"/>
      <c r="G27" s="10"/>
      <c r="H27" s="10">
        <f>IF(OR(A27="",G27=""),"",MAX(0,ROUNDUP(IF($B$8="Weekend",F27,E27)-G27,0)))</f>
      </c>
      <c r="I27" s="11">
        <f>IF(OR(H27="",D27=""),"",H27*D27)</f>
      </c>
    </row>
    <row r="28">
      <c r="A28" s="10"/>
      <c r="B28" s="10"/>
      <c r="C28" s="10"/>
      <c r="D28" s="11"/>
      <c r="E28" s="10"/>
      <c r="F28" s="10"/>
      <c r="G28" s="10"/>
      <c r="H28" s="10">
        <f>IF(OR(A28="",G28=""),"",MAX(0,ROUNDUP(IF($B$8="Weekend",F28,E28)-G28,0)))</f>
      </c>
      <c r="I28" s="11">
        <f>IF(OR(H28="",D28=""),"",H28*D28)</f>
      </c>
    </row>
    <row r="29">
      <c r="A29" s="10"/>
      <c r="B29" s="10"/>
      <c r="C29" s="10"/>
      <c r="D29" s="11"/>
      <c r="E29" s="10"/>
      <c r="F29" s="10"/>
      <c r="G29" s="10"/>
      <c r="H29" s="10">
        <f>IF(OR(A29="",G29=""),"",MAX(0,ROUNDUP(IF($B$8="Weekend",F29,E29)-G29,0)))</f>
      </c>
      <c r="I29" s="11">
        <f>IF(OR(H29="",D29=""),"",H29*D29)</f>
      </c>
    </row>
    <row r="30">
      <c r="A30" s="10"/>
      <c r="B30" s="10"/>
      <c r="C30" s="10"/>
      <c r="D30" s="11"/>
      <c r="E30" s="10"/>
      <c r="F30" s="10"/>
      <c r="G30" s="10"/>
      <c r="H30" s="10">
        <f>IF(OR(A30="",G30=""),"",MAX(0,ROUNDUP(IF($B$8="Weekend",F30,E30)-G30,0)))</f>
      </c>
      <c r="I30" s="11">
        <f>IF(OR(H30="",D30=""),"",H30*D30)</f>
      </c>
    </row>
    <row r="31">
      <c r="A31" s="10"/>
      <c r="B31" s="10"/>
      <c r="C31" s="10"/>
      <c r="D31" s="11"/>
      <c r="E31" s="10"/>
      <c r="F31" s="10"/>
      <c r="G31" s="10"/>
      <c r="H31" s="10">
        <f>IF(OR(A31="",G31=""),"",MAX(0,ROUNDUP(IF($B$8="Weekend",F31,E31)-G31,0)))</f>
      </c>
      <c r="I31" s="11">
        <f>IF(OR(H31="",D31=""),"",H31*D31)</f>
      </c>
    </row>
    <row r="32">
      <c r="A32" s="10"/>
      <c r="B32" s="10"/>
      <c r="C32" s="10"/>
      <c r="D32" s="11"/>
      <c r="E32" s="10"/>
      <c r="F32" s="10"/>
      <c r="G32" s="10"/>
      <c r="H32" s="10">
        <f>IF(OR(A32="",G32=""),"",MAX(0,ROUNDUP(IF($B$8="Weekend",F32,E32)-G32,0)))</f>
      </c>
      <c r="I32" s="11">
        <f>IF(OR(H32="",D32=""),"",H32*D32)</f>
      </c>
    </row>
    <row r="33">
      <c r="A33" s="10"/>
      <c r="B33" s="10"/>
      <c r="C33" s="10"/>
      <c r="D33" s="11"/>
      <c r="E33" s="10"/>
      <c r="F33" s="10"/>
      <c r="G33" s="10"/>
      <c r="H33" s="10">
        <f>IF(OR(A33="",G33=""),"",MAX(0,ROUNDUP(IF($B$8="Weekend",F33,E33)-G33,0)))</f>
      </c>
      <c r="I33" s="11">
        <f>IF(OR(H33="",D33=""),"",H33*D33)</f>
      </c>
    </row>
    <row r="34">
      <c r="A34" s="10"/>
      <c r="B34" s="10"/>
      <c r="C34" s="10"/>
      <c r="D34" s="11"/>
      <c r="E34" s="10"/>
      <c r="F34" s="10"/>
      <c r="G34" s="10"/>
      <c r="H34" s="10">
        <f>IF(OR(A34="",G34=""),"",MAX(0,ROUNDUP(IF($B$8="Weekend",F34,E34)-G34,0)))</f>
      </c>
      <c r="I34" s="11">
        <f>IF(OR(H34="",D34=""),"",H34*D34)</f>
      </c>
    </row>
    <row r="35">
      <c r="A35" s="10"/>
      <c r="B35" s="10"/>
      <c r="C35" s="10"/>
      <c r="D35" s="11"/>
      <c r="E35" s="10"/>
      <c r="F35" s="10"/>
      <c r="G35" s="10"/>
      <c r="H35" s="10">
        <f>IF(OR(A35="",G35=""),"",MAX(0,ROUNDUP(IF($B$8="Weekend",F35,E35)-G35,0)))</f>
      </c>
      <c r="I35" s="11">
        <f>IF(OR(H35="",D35=""),"",H35*D35)</f>
      </c>
    </row>
    <row r="36">
      <c r="A36" s="10"/>
      <c r="B36" s="10"/>
      <c r="C36" s="10"/>
      <c r="D36" s="11"/>
      <c r="E36" s="10"/>
      <c r="F36" s="10"/>
      <c r="G36" s="10"/>
      <c r="H36" s="10">
        <f>IF(OR(A36="",G36=""),"",MAX(0,ROUNDUP(IF($B$8="Weekend",F36,E36)-G36,0)))</f>
      </c>
      <c r="I36" s="11">
        <f>IF(OR(H36="",D36=""),"",H36*D36)</f>
      </c>
    </row>
    <row r="37">
      <c r="A37" s="10"/>
      <c r="B37" s="10"/>
      <c r="C37" s="10"/>
      <c r="D37" s="11"/>
      <c r="E37" s="10"/>
      <c r="F37" s="10"/>
      <c r="G37" s="10"/>
      <c r="H37" s="10">
        <f>IF(OR(A37="",G37=""),"",MAX(0,ROUNDUP(IF($B$8="Weekend",F37,E37)-G37,0)))</f>
      </c>
      <c r="I37" s="11">
        <f>IF(OR(H37="",D37=""),"",H37*D37)</f>
      </c>
    </row>
    <row r="38">
      <c r="A38" s="10"/>
      <c r="B38" s="10"/>
      <c r="C38" s="10"/>
      <c r="D38" s="11"/>
      <c r="E38" s="10"/>
      <c r="F38" s="10"/>
      <c r="G38" s="10"/>
      <c r="H38" s="10">
        <f>IF(OR(A38="",G38=""),"",MAX(0,ROUNDUP(IF($B$8="Weekend",F38,E38)-G38,0)))</f>
      </c>
      <c r="I38" s="11">
        <f>IF(OR(H38="",D38=""),"",H38*D38)</f>
      </c>
    </row>
    <row r="39">
      <c r="A39" s="10"/>
      <c r="B39" s="10"/>
      <c r="C39" s="10"/>
      <c r="D39" s="11"/>
      <c r="E39" s="10"/>
      <c r="F39" s="10"/>
      <c r="G39" s="10"/>
      <c r="H39" s="10">
        <f>IF(OR(A39="",G39=""),"",MAX(0,ROUNDUP(IF($B$8="Weekend",F39,E39)-G39,0)))</f>
      </c>
      <c r="I39" s="11">
        <f>IF(OR(H39="",D39=""),"",H39*D39)</f>
      </c>
    </row>
    <row r="40">
      <c r="A40" s="10"/>
      <c r="B40" s="10"/>
      <c r="C40" s="10"/>
      <c r="D40" s="11"/>
      <c r="E40" s="10"/>
      <c r="F40" s="10"/>
      <c r="G40" s="10"/>
      <c r="H40" s="10">
        <f>IF(OR(A40="",G40=""),"",MAX(0,ROUNDUP(IF($B$8="Weekend",F40,E40)-G40,0)))</f>
      </c>
      <c r="I40" s="11">
        <f>IF(OR(H40="",D40=""),"",H40*D40)</f>
      </c>
    </row>
  </sheetData>
  <mergeCells count="9">
    <mergeCell ref="A1:D1"/>
    <mergeCell ref="B3:C3"/>
    <mergeCell ref="B4:C4"/>
    <mergeCell ref="B5:C5"/>
    <mergeCell ref="B6:C6"/>
    <mergeCell ref="B7:C7"/>
    <mergeCell ref="B8:C8"/>
    <mergeCell ref="E3:F3"/>
    <mergeCell ref="E4:F4"/>
  </mergeCells>
  <dataValidations count="1">
    <dataValidation type="list" allowBlank="1" showErrorMessage="0" sqref="B8">
      <formula1>"Early week,Weekend"</formula1>
    </dataValidation>
  </dataValidation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6"/>
  <sheetViews>
    <sheetView showGridLines="0" workbookViewId="0">
      <pane ySplit="10" topLeftCell="A11" activePane="bottomLeft" state="frozen"/>
    </sheetView>
  </sheetViews>
  <sheetFormatPr defaultRowHeight="18" customHeight="1"/>
  <cols>
    <col min="1" max="1" width="24" customWidth="1"/>
    <col min="2" max="2" width="12" customWidth="1"/>
    <col min="3" max="3" width="12" customWidth="1"/>
    <col min="4" max="4" width="11" customWidth="1"/>
    <col min="5" max="5" width="12" customWidth="1"/>
    <col min="6" max="6" width="12" customWidth="1"/>
    <col min="7" max="7" width="10" customWidth="1"/>
    <col min="8" max="8" width="14" customWidth="1"/>
    <col min="9" max="9" width="12" customWidth="1"/>
  </cols>
  <sheetData>
    <row r="1" ht="30" customHeight="1">
      <c r="A1" s="1" t="s">
        <v>0</v>
      </c>
      <c r="B1" s="1"/>
      <c r="C1" s="1"/>
      <c r="D1" s="1"/>
    </row>
    <row r="3">
      <c r="A3" s="5" t="s">
        <v>1</v>
      </c>
      <c r="B3" s="7" t="s">
        <v>19</v>
      </c>
      <c r="C3" s="7"/>
      <c r="E3" s="6" t="s">
        <v>2</v>
      </c>
      <c r="F3" s="6"/>
      <c r="G3" s="12">
        <f>SUM(I11:I14)</f>
      </c>
    </row>
    <row r="4">
      <c r="A4" s="5" t="s">
        <v>3</v>
      </c>
      <c r="B4" s="7" t="s">
        <v>20</v>
      </c>
      <c r="C4" s="7"/>
      <c r="E4" s="6" t="s">
        <v>4</v>
      </c>
      <c r="F4" s="6"/>
      <c r="G4" s="7">
        <f>IF(OR(B6="",G3=0),"",IFERROR(IF(G3&gt;=VALUE(B6),"Yes","Below minimum"),""))</f>
      </c>
    </row>
    <row r="5">
      <c r="A5" s="5" t="s">
        <v>5</v>
      </c>
      <c r="B5" s="7" t="s">
        <v>21</v>
      </c>
      <c r="C5" s="7"/>
    </row>
    <row r="6">
      <c r="A6" s="5" t="s">
        <v>6</v>
      </c>
      <c r="B6" s="7">
        <v>150</v>
      </c>
      <c r="C6" s="7"/>
    </row>
    <row r="7">
      <c r="A7" s="5" t="s">
        <v>7</v>
      </c>
      <c r="B7" s="7" t="s">
        <v>22</v>
      </c>
      <c r="C7" s="7"/>
    </row>
    <row r="8">
      <c r="A8" s="5" t="s">
        <v>8</v>
      </c>
      <c r="B8" s="7" t="s">
        <v>9</v>
      </c>
      <c r="C8" s="7"/>
    </row>
    <row r="10" ht="32" customHeight="1">
      <c r="A10" s="9" t="s">
        <v>10</v>
      </c>
      <c r="B10" s="9" t="s">
        <v>11</v>
      </c>
      <c r="C10" s="9" t="s">
        <v>12</v>
      </c>
      <c r="D10" s="9" t="s">
        <v>13</v>
      </c>
      <c r="E10" s="9" t="s">
        <v>14</v>
      </c>
      <c r="F10" s="9" t="s">
        <v>15</v>
      </c>
      <c r="G10" s="9" t="s">
        <v>16</v>
      </c>
      <c r="H10" s="9" t="s">
        <v>17</v>
      </c>
      <c r="I10" s="9" t="s">
        <v>18</v>
      </c>
    </row>
    <row r="11">
      <c r="A11" s="10" t="s">
        <v>23</v>
      </c>
      <c r="B11" s="10" t="s">
        <v>24</v>
      </c>
      <c r="C11" s="10" t="s">
        <v>25</v>
      </c>
      <c r="D11" s="11">
        <v>38.5</v>
      </c>
      <c r="E11" s="10">
        <v>2</v>
      </c>
      <c r="F11" s="10">
        <v>3</v>
      </c>
      <c r="G11" s="10">
        <v>0.5</v>
      </c>
      <c r="H11" s="10">
        <f>IF(OR(A11="",G11=""),"",MAX(0,ROUNDUP(IF($B$8="Weekend",F11,E11)-G11,0)))</f>
      </c>
      <c r="I11" s="11">
        <f>IF(OR(H11="",D11=""),"",H11*D11)</f>
      </c>
    </row>
    <row r="12">
      <c r="A12" s="10" t="s">
        <v>26</v>
      </c>
      <c r="B12" s="10" t="s">
        <v>27</v>
      </c>
      <c r="C12" s="10" t="s">
        <v>28</v>
      </c>
      <c r="D12" s="11">
        <v>31</v>
      </c>
      <c r="E12" s="10">
        <v>1</v>
      </c>
      <c r="F12" s="10">
        <v>2</v>
      </c>
      <c r="G12" s="10">
        <v>0</v>
      </c>
      <c r="H12" s="10">
        <f>IF(OR(A12="",G12=""),"",MAX(0,ROUNDUP(IF($B$8="Weekend",F12,E12)-G12,0)))</f>
      </c>
      <c r="I12" s="11">
        <f>IF(OR(H12="",D12=""),"",H12*D12)</f>
      </c>
    </row>
    <row r="13">
      <c r="A13" s="10" t="s">
        <v>29</v>
      </c>
      <c r="B13" s="10" t="s">
        <v>30</v>
      </c>
      <c r="C13" s="10" t="s">
        <v>31</v>
      </c>
      <c r="D13" s="11">
        <v>27.25</v>
      </c>
      <c r="E13" s="10">
        <v>1</v>
      </c>
      <c r="F13" s="10">
        <v>1</v>
      </c>
      <c r="G13" s="10">
        <v>0.5</v>
      </c>
      <c r="H13" s="10">
        <f>IF(OR(A13="",G13=""),"",MAX(0,ROUNDUP(IF($B$8="Weekend",F13,E13)-G13,0)))</f>
      </c>
      <c r="I13" s="11">
        <f>IF(OR(H13="",D13=""),"",H13*D13)</f>
      </c>
    </row>
    <row r="14">
      <c r="A14" s="10" t="s">
        <v>32</v>
      </c>
      <c r="B14" s="10" t="s">
        <v>33</v>
      </c>
      <c r="C14" s="10" t="s">
        <v>34</v>
      </c>
      <c r="D14" s="11">
        <v>14</v>
      </c>
      <c r="E14" s="10">
        <v>2</v>
      </c>
      <c r="F14" s="10">
        <v>2</v>
      </c>
      <c r="G14" s="10">
        <v>2</v>
      </c>
      <c r="H14" s="10">
        <f>IF(OR(A14="",G14=""),"",MAX(0,ROUNDUP(IF($B$8="Weekend",F14,E14)-G14,0)))</f>
      </c>
      <c r="I14" s="11">
        <f>IF(OR(H14="",D14=""),"",H14*D14)</f>
      </c>
    </row>
    <row r="16">
      <c r="A16" s="4" t="s">
        <v>35</v>
      </c>
    </row>
  </sheetData>
  <mergeCells count="9">
    <mergeCell ref="A1:D1"/>
    <mergeCell ref="B3:C3"/>
    <mergeCell ref="B4:C4"/>
    <mergeCell ref="B5:C5"/>
    <mergeCell ref="B6:C6"/>
    <mergeCell ref="B7:C7"/>
    <mergeCell ref="B8:C8"/>
    <mergeCell ref="E3:F3"/>
    <mergeCell ref="E4:F4"/>
  </mergeCells>
  <dataValidations count="1">
    <dataValidation type="list" allowBlank="1" showErrorMessage="0" sqref="B8">
      <formula1>"Early week,Weekend"</formula1>
    </dataValidation>
  </dataValidations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Restaurant Order Guide Template</dc:title>
  <dc:creator>LineNow</dc:creator>
  <dcterms:created xsi:type="dcterms:W3CDTF">2026-10-25T00:00:00Z</dcterms:created>
  <dcterms:modified xsi:type="dcterms:W3CDTF">2026-10-25T00:00:00Z</dcterms:modified>
</cp:coreProperties>
</file>